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64" i="1" l="1"/>
  <c r="H20" i="1" l="1"/>
  <c r="H24" i="1"/>
  <c r="H48" i="1"/>
  <c r="H15" i="1"/>
  <c r="H21" i="1" l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<sst xmlns="http://schemas.openxmlformats.org/spreadsheetml/2006/main" count="79" uniqueCount="41">
  <si>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</si>
  <si>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</si>
  <si>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</si>
  <si>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</si>
  <si>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</si>
  <si>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</si>
  <si>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</si>
  <si>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</si>
  <si>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</si>
  <si>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</si>
  <si>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</si>
  <si>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</si>
  <si>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</si>
  <si>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</si>
  <si>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</si>
  <si>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</si>
  <si>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</si>
  <si>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</si>
  <si>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</si>
  <si>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</si>
  <si>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</si>
  <si>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</si>
  <si>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</si>
  <si>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</si>
  <si>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</si>
  <si>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Dana:17.01.2020.</t>
  </si>
  <si>
    <t>Primljena i neutrošena participacija od 17.01.2020.</t>
  </si>
  <si>
    <t>Farmalogist</t>
  </si>
  <si>
    <t>190714086</t>
  </si>
  <si>
    <t>190710744</t>
  </si>
  <si>
    <t>190710984</t>
  </si>
  <si>
    <t>190711052</t>
  </si>
  <si>
    <t>Phoenix Pharma</t>
  </si>
  <si>
    <t>155492219</t>
  </si>
  <si>
    <t>155850219</t>
  </si>
  <si>
    <t>Vega</t>
  </si>
  <si>
    <t>156053219</t>
  </si>
  <si>
    <t>705879/19</t>
  </si>
  <si>
    <t>707447/19</t>
  </si>
  <si>
    <t>LEKOVI-KPP062-DIREKTNA PLAĆANJA</t>
  </si>
  <si>
    <t>Dana 17.01.2020.godine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</si>
</sst>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9" fontId="6" fillId="0" borderId="1" xfId="1" applyNumberFormat="1" applyBorder="1"/>
    <xf numFmtId="4" fontId="7" fillId="5" borderId="1" xfId="1" applyNumberFormat="1" applyFont="1" applyFill="1" applyBorder="1"/>
    <xf numFmtId="49" fontId="6" fillId="5" borderId="1" xfId="1" applyNumberFormat="1" applyFill="1" applyBorder="1"/>
    <xf numFmtId="4" fontId="7" fillId="5" borderId="2" xfId="1" applyNumberFormat="1" applyFont="1" applyFill="1" applyBorder="1" applyAlignment="1">
      <alignment horizontal="center"/>
    </xf>
    <xf numFmtId="4" fontId="7" fillId="5" borderId="4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4"/>
  <sheetViews>
    <sheetView tabSelected="1" topLeftCell="B49" zoomScaleNormal="100" workbookViewId="0">
      <selection activeCell="B64" sqref="B64:C64"/>
    </sheetView>
  </sheetViews>
  <sheetFormatPr defaultRowHeight="15" x14ac:dyDescent="0.25"/>
  <cols>
    <col min="1" max="1" width="6.7109375" customWidth="1"/>
    <col min="2" max="2" width="42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B8" s="43" t="s">
        <v>25</v>
      </c>
      <c r="C8" s="43"/>
      <c r="D8" s="43"/>
      <c r="E8" s="43"/>
      <c r="F8" s="43"/>
      <c r="G8" s="43"/>
      <c r="H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8" t="s">
        <v>22</v>
      </c>
      <c r="C11" s="49"/>
      <c r="D11" s="49"/>
      <c r="E11" s="49"/>
      <c r="F11" s="50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4">
        <v>43847</v>
      </c>
      <c r="H12" s="23">
        <v>8109353.2400000002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24">
        <v>43847</v>
      </c>
      <c r="H13" s="3">
        <f>H14+H25-H32-H42</f>
        <v>8104648.5199999968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6">
        <v>43847</v>
      </c>
      <c r="H14" s="4">
        <f>H15+H16+H17+H18+H19+H20+H21+H22+H23+H24</f>
        <v>9145864.3899999969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f>7187.5</f>
        <v>7187.5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v>1090000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1356717.89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v>0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237759.49-28795.17+32806.01-32806.01+2126666.67+552345.45-552345.45+1446680.52</f>
        <v>3782311.5099999993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2637250-148586.74+412951.41+12529.5-60859.39+0.09-79963.24-18588.85-7620+16634.71</f>
        <v>2763747.4899999993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26</v>
      </c>
      <c r="C24" s="36"/>
      <c r="D24" s="36"/>
      <c r="E24" s="36"/>
      <c r="F24" s="37"/>
      <c r="G24" s="13"/>
      <c r="H24" s="10">
        <f>3750+3700+16500+4750+4550+8100+9100+4300+10900+4400+8550+5200+9900+4000+12650+5700+10750+3850+11300+3950</f>
        <v>145900</v>
      </c>
      <c r="I24" s="11"/>
      <c r="J24" s="11"/>
      <c r="K24" s="8"/>
      <c r="L24" s="8"/>
    </row>
    <row r="25" spans="2:13" x14ac:dyDescent="0.25">
      <c r="B25" s="38" t="s">
        <v>24</v>
      </c>
      <c r="C25" s="39"/>
      <c r="D25" s="39"/>
      <c r="E25" s="39"/>
      <c r="F25" s="40"/>
      <c r="G25" s="16">
        <v>43847</v>
      </c>
      <c r="H25" s="4">
        <f>H26+H27+H28+H29+H30+H31</f>
        <v>322689.52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v>140000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1758775.38-1036974.4+179666.67-200000-157432+359333.33-117850+9240-1200+359333.34-66400-52080-19092-481463.9-462769.9+111603</f>
        <v>182689.52000000002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26</v>
      </c>
      <c r="C31" s="36"/>
      <c r="D31" s="36"/>
      <c r="E31" s="36"/>
      <c r="F31" s="37"/>
      <c r="G31" s="2"/>
      <c r="H31" s="10">
        <v>0</v>
      </c>
      <c r="I31" s="11"/>
      <c r="J31" s="11"/>
    </row>
    <row r="32" spans="2:13" x14ac:dyDescent="0.25">
      <c r="B32" s="29" t="s">
        <v>16</v>
      </c>
      <c r="C32" s="30"/>
      <c r="D32" s="30"/>
      <c r="E32" s="30"/>
      <c r="F32" s="31"/>
      <c r="G32" s="17">
        <v>43847</v>
      </c>
      <c r="H32" s="5">
        <f>SUM(H33:H41)</f>
        <v>1363905.39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7187.5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1356717.89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0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29" t="s">
        <v>21</v>
      </c>
      <c r="C42" s="30"/>
      <c r="D42" s="30"/>
      <c r="E42" s="30"/>
      <c r="F42" s="31"/>
      <c r="G42" s="17">
        <v>43847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43847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</f>
        <v>4704.7200000001412</v>
      </c>
      <c r="I48" s="11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26" t="s">
        <v>4</v>
      </c>
      <c r="C50" s="27"/>
      <c r="D50" s="27"/>
      <c r="E50" s="27"/>
      <c r="F50" s="28"/>
      <c r="G50" s="2"/>
      <c r="H50" s="7">
        <f>H14+H25-H32-H42+H48-H49</f>
        <v>8109353.2399999965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40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27</v>
      </c>
      <c r="C54" s="52" t="s">
        <v>12</v>
      </c>
      <c r="D54" s="53">
        <v>83050</v>
      </c>
      <c r="E54" s="54" t="s">
        <v>28</v>
      </c>
    </row>
    <row r="55" spans="2:11" x14ac:dyDescent="0.25">
      <c r="B55" s="51" t="s">
        <v>27</v>
      </c>
      <c r="C55" s="52" t="s">
        <v>12</v>
      </c>
      <c r="D55" s="53">
        <v>83289.47</v>
      </c>
      <c r="E55" s="54" t="s">
        <v>29</v>
      </c>
    </row>
    <row r="56" spans="2:11" x14ac:dyDescent="0.25">
      <c r="B56" s="51" t="s">
        <v>27</v>
      </c>
      <c r="C56" s="52" t="s">
        <v>12</v>
      </c>
      <c r="D56" s="53">
        <v>163349.01</v>
      </c>
      <c r="E56" s="54" t="s">
        <v>30</v>
      </c>
    </row>
    <row r="57" spans="2:11" x14ac:dyDescent="0.25">
      <c r="B57" s="51" t="s">
        <v>27</v>
      </c>
      <c r="C57" s="52" t="s">
        <v>12</v>
      </c>
      <c r="D57" s="53">
        <v>56991</v>
      </c>
      <c r="E57" s="54" t="s">
        <v>31</v>
      </c>
    </row>
    <row r="58" spans="2:11" x14ac:dyDescent="0.25">
      <c r="B58" s="51" t="s">
        <v>32</v>
      </c>
      <c r="C58" s="52" t="s">
        <v>12</v>
      </c>
      <c r="D58" s="53">
        <v>11181.5</v>
      </c>
      <c r="E58" s="54" t="s">
        <v>33</v>
      </c>
    </row>
    <row r="59" spans="2:11" x14ac:dyDescent="0.25">
      <c r="B59" s="51" t="s">
        <v>32</v>
      </c>
      <c r="C59" s="52" t="s">
        <v>12</v>
      </c>
      <c r="D59" s="53">
        <v>96247.8</v>
      </c>
      <c r="E59" s="54" t="s">
        <v>34</v>
      </c>
    </row>
    <row r="60" spans="2:11" x14ac:dyDescent="0.25">
      <c r="B60" s="51" t="s">
        <v>32</v>
      </c>
      <c r="C60" s="52" t="s">
        <v>12</v>
      </c>
      <c r="D60" s="53">
        <v>231585.2</v>
      </c>
      <c r="E60" s="54" t="s">
        <v>34</v>
      </c>
    </row>
    <row r="61" spans="2:11" x14ac:dyDescent="0.25">
      <c r="B61" s="51" t="s">
        <v>35</v>
      </c>
      <c r="C61" s="52" t="s">
        <v>12</v>
      </c>
      <c r="D61" s="53">
        <v>608938.22</v>
      </c>
      <c r="E61" s="54" t="s">
        <v>36</v>
      </c>
    </row>
    <row r="62" spans="2:11" x14ac:dyDescent="0.25">
      <c r="B62" s="51" t="s">
        <v>35</v>
      </c>
      <c r="C62" s="52" t="s">
        <v>12</v>
      </c>
      <c r="D62" s="53">
        <v>19896.8</v>
      </c>
      <c r="E62" s="54" t="s">
        <v>37</v>
      </c>
    </row>
    <row r="63" spans="2:11" x14ac:dyDescent="0.25">
      <c r="B63" s="51" t="s">
        <v>35</v>
      </c>
      <c r="C63" s="52" t="s">
        <v>12</v>
      </c>
      <c r="D63" s="53">
        <v>2188.89</v>
      </c>
      <c r="E63" s="54" t="s">
        <v>38</v>
      </c>
    </row>
    <row r="64" spans="2:11" x14ac:dyDescent="0.25">
      <c r="B64" s="57" t="s">
        <v>39</v>
      </c>
      <c r="C64" s="58"/>
      <c r="D64" s="55">
        <f>SUM(D54:D63)</f>
        <v>1356717.89</v>
      </c>
      <c r="E64" s="56"/>
    </row>
  </sheetData>
  <mergeCells count="47">
    <mergeCell ref="B64:C64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50:F50"/>
    <mergeCell ref="B42:F42"/>
    <mergeCell ref="B48:F48"/>
    <mergeCell ref="B45:F45"/>
    <mergeCell ref="B46:F46"/>
    <mergeCell ref="B47:F4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2020-01-21T13:28:41Z</dcterms:modified>
</cp:coreProperties>
</file>